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240" yWindow="135" windowWidth="20115" windowHeight="79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C10" i="1" l="1"/>
  <c r="D10" i="1"/>
  <c r="E14" i="1" l="1"/>
  <c r="E13" i="1"/>
  <c r="E12" i="1"/>
  <c r="E11" i="1"/>
  <c r="E10" i="1"/>
  <c r="D11" i="1"/>
  <c r="D13" i="1"/>
  <c r="C13" i="1"/>
  <c r="B15" i="1" l="1"/>
  <c r="C15" i="1"/>
  <c r="D15" i="1"/>
  <c r="E15" i="1" l="1"/>
</calcChain>
</file>

<file path=xl/sharedStrings.xml><?xml version="1.0" encoding="utf-8"?>
<sst xmlns="http://schemas.openxmlformats.org/spreadsheetml/2006/main" count="26" uniqueCount="26">
  <si>
    <t>FDP Form 13-Manpower Complement</t>
  </si>
  <si>
    <t>MANPOWER COMPLEMENT</t>
  </si>
  <si>
    <t>Republic of the Philippines</t>
  </si>
  <si>
    <t>MUNICIPALITY OF MATALAM</t>
  </si>
  <si>
    <t>Nature of Appointment or Employment</t>
  </si>
  <si>
    <t>Number of Employees</t>
  </si>
  <si>
    <t>Total</t>
  </si>
  <si>
    <t>1. Permanent</t>
  </si>
  <si>
    <t>2. Elective</t>
  </si>
  <si>
    <t>3. Co-terminous</t>
  </si>
  <si>
    <t>4. Casual</t>
  </si>
  <si>
    <t>5. Job Order</t>
  </si>
  <si>
    <t xml:space="preserve">      We hereby certify that we have reviewed the contents and hereby attest to the veracity and correctness of the data or information in contained in this document</t>
  </si>
  <si>
    <t>JERMAINE JOIEE B. TORRES</t>
  </si>
  <si>
    <t>LERIO D. MIGUEL, CPA</t>
  </si>
  <si>
    <t>Administrative Officer V</t>
  </si>
  <si>
    <t>Municipal Accountant</t>
  </si>
  <si>
    <t xml:space="preserve">                                     Municipal Mayor</t>
  </si>
  <si>
    <t xml:space="preserve">                                OSCAR M. VALDEVIESO</t>
  </si>
  <si>
    <t>Compensation and Other Benefits</t>
  </si>
  <si>
    <t>Salaries and Wages</t>
  </si>
  <si>
    <t>Other Monetary Benefits</t>
  </si>
  <si>
    <t xml:space="preserve"> Grand Total</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</si>
  <si>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</si>
  <si>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</si>
  <si>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Budget Year 2019/ 4th Quarter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</si>
</sst>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8"/>
      <name val="Arial"/>
      <family val="2"/>
    </font>
    <font>
      <b/>
      <sz val="10"/>
      <name val="Arial"/>
      <family val="2"/>
    </font>
    <font>
      <sz val="10"/>
      <name val="Arial"/>
      <family val="2"/>
    </font>
    <font>
      <b/>
      <sz val="16"/>
      <name val="Arial"/>
      <family val="2"/>
    </font>
    <font>
      <sz val="7"/>
      <name val="Arial"/>
      <family val="2"/>
    </font>
    <font>
      <b/>
      <sz val="9"/>
      <name val="Arial"/>
      <family val="2"/>
    </font>
    <font>
      <sz val="9"/>
      <name val="Arial"/>
      <family val="2"/>
    </font>
    <font>
      <sz val="9"/>
      <color theme="1"/>
      <name val="Calibri"/>
      <family val="2"/>
      <scheme val="minor"/>
    </font>
    <font>
      <sz val="8"/>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0" fillId="0" borderId="1" xfId="0" applyBorder="1" applyAlignment="1">
      <alignment vertical="center"/>
    </xf>
    <xf numFmtId="0" fontId="0" fillId="0" borderId="1" xfId="0" applyBorder="1" applyAlignment="1">
      <alignment horizontal="center" vertical="center"/>
    </xf>
    <xf numFmtId="4" fontId="0" fillId="0" borderId="1" xfId="0" applyNumberFormat="1" applyBorder="1" applyAlignment="1">
      <alignment vertical="center"/>
    </xf>
    <xf numFmtId="0" fontId="2" fillId="0" borderId="1" xfId="0" applyFont="1" applyBorder="1" applyAlignment="1">
      <alignment horizontal="center"/>
    </xf>
    <xf numFmtId="4" fontId="2" fillId="0" borderId="1" xfId="0" applyNumberFormat="1" applyFont="1" applyBorder="1"/>
    <xf numFmtId="4" fontId="0" fillId="0" borderId="0" xfId="0" applyNumberFormat="1" applyFill="1" applyBorder="1" applyAlignment="1">
      <alignment vertical="center"/>
    </xf>
    <xf numFmtId="0" fontId="5" fillId="0" borderId="0" xfId="0" applyFont="1" applyFill="1" applyBorder="1" applyAlignment="1">
      <alignment vertical="center"/>
    </xf>
    <xf numFmtId="4" fontId="0" fillId="0" borderId="0" xfId="0" applyNumberFormat="1"/>
    <xf numFmtId="0" fontId="6" fillId="0" borderId="0" xfId="0" applyFont="1" applyAlignment="1">
      <alignment horizontal="center"/>
    </xf>
    <xf numFmtId="0" fontId="7" fillId="0" borderId="0" xfId="0" applyFont="1"/>
    <xf numFmtId="0" fontId="6" fillId="0" borderId="0" xfId="0" applyFont="1"/>
    <xf numFmtId="0" fontId="7" fillId="0" borderId="0" xfId="0" applyFont="1" applyAlignment="1">
      <alignment horizontal="center"/>
    </xf>
    <xf numFmtId="4" fontId="7" fillId="0" borderId="0" xfId="0" applyNumberFormat="1" applyFont="1"/>
    <xf numFmtId="0" fontId="2" fillId="0" borderId="1" xfId="0" applyFont="1" applyBorder="1" applyAlignment="1">
      <alignment horizontal="center" vertical="center" wrapText="1" shrinkToFit="1"/>
    </xf>
    <xf numFmtId="0" fontId="8" fillId="0" borderId="0" xfId="0" applyFont="1"/>
    <xf numFmtId="0" fontId="9"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zoomScale="115" zoomScaleNormal="115" workbookViewId="0">
      <selection activeCell="D13" sqref="D13"/>
    </sheetView>
  </sheetViews>
  <sheetFormatPr defaultRowHeight="15" x14ac:dyDescent="0.25"/>
  <cols>
    <col min="1" max="1" width="30" customWidth="1"/>
    <col min="2" max="2" width="18.42578125" customWidth="1"/>
    <col min="3" max="3" width="25.28515625" customWidth="1"/>
    <col min="4" max="4" width="26" customWidth="1"/>
    <col min="5" max="5" width="25.140625" customWidth="1"/>
  </cols>
  <sheetData>
    <row r="1" spans="1:5" x14ac:dyDescent="0.25">
      <c r="A1" s="1" t="s">
        <v>0</v>
      </c>
    </row>
    <row r="2" spans="1:5" x14ac:dyDescent="0.25">
      <c r="A2" s="18" t="s">
        <v>1</v>
      </c>
      <c r="B2" s="18"/>
      <c r="C2" s="18"/>
      <c r="D2" s="18"/>
      <c r="E2" s="18"/>
    </row>
    <row r="3" spans="1:5" x14ac:dyDescent="0.25">
      <c r="A3" s="19" t="s">
        <v>2</v>
      </c>
      <c r="B3" s="19"/>
      <c r="C3" s="19"/>
      <c r="D3" s="19"/>
      <c r="E3" s="19"/>
    </row>
    <row r="4" spans="1:5" x14ac:dyDescent="0.25">
      <c r="A4" s="18" t="s">
        <v>25</v>
      </c>
      <c r="B4" s="18"/>
      <c r="C4" s="18"/>
      <c r="D4" s="18"/>
      <c r="E4" s="18"/>
    </row>
    <row r="6" spans="1:5" ht="20.25" x14ac:dyDescent="0.25">
      <c r="A6" s="20" t="s">
        <v>3</v>
      </c>
      <c r="B6" s="20"/>
      <c r="C6" s="20"/>
      <c r="D6" s="20"/>
      <c r="E6" s="20"/>
    </row>
    <row r="8" spans="1:5" ht="21" customHeight="1" x14ac:dyDescent="0.25">
      <c r="A8" s="21" t="s">
        <v>4</v>
      </c>
      <c r="B8" s="21" t="s">
        <v>5</v>
      </c>
      <c r="C8" s="22" t="s">
        <v>19</v>
      </c>
      <c r="D8" s="22"/>
      <c r="E8" s="21" t="s">
        <v>6</v>
      </c>
    </row>
    <row r="9" spans="1:5" ht="19.5" customHeight="1" x14ac:dyDescent="0.25">
      <c r="A9" s="21"/>
      <c r="B9" s="21"/>
      <c r="C9" s="15" t="s">
        <v>20</v>
      </c>
      <c r="D9" s="15" t="s">
        <v>21</v>
      </c>
      <c r="E9" s="21"/>
    </row>
    <row r="10" spans="1:5" x14ac:dyDescent="0.25">
      <c r="A10" s="2" t="s">
        <v>7</v>
      </c>
      <c r="B10" s="3">
        <v>86</v>
      </c>
      <c r="C10" s="4">
        <f>5973174+218790</f>
        <v>6191964</v>
      </c>
      <c r="D10" s="4">
        <f>486000+449550+30000</f>
        <v>965550</v>
      </c>
      <c r="E10" s="4">
        <f>+D10+C10</f>
        <v>7157514</v>
      </c>
    </row>
    <row r="11" spans="1:5" x14ac:dyDescent="0.25">
      <c r="A11" s="2" t="s">
        <v>8</v>
      </c>
      <c r="B11" s="3">
        <v>13</v>
      </c>
      <c r="C11" s="4">
        <v>3324117</v>
      </c>
      <c r="D11" s="4">
        <f>84000+533250</f>
        <v>617250</v>
      </c>
      <c r="E11" s="4">
        <f t="shared" ref="E11:E14" si="0">+D11+C11</f>
        <v>3941367</v>
      </c>
    </row>
    <row r="12" spans="1:5" x14ac:dyDescent="0.25">
      <c r="A12" s="2" t="s">
        <v>9</v>
      </c>
      <c r="B12" s="3">
        <v>4</v>
      </c>
      <c r="C12" s="4">
        <v>334060</v>
      </c>
      <c r="D12" s="4">
        <v>24000</v>
      </c>
      <c r="E12" s="4">
        <f t="shared" si="0"/>
        <v>358060</v>
      </c>
    </row>
    <row r="13" spans="1:5" x14ac:dyDescent="0.25">
      <c r="A13" s="2" t="s">
        <v>10</v>
      </c>
      <c r="B13" s="3">
        <v>28</v>
      </c>
      <c r="C13" s="4">
        <f>278875.52*3</f>
        <v>836626.56</v>
      </c>
      <c r="D13" s="4">
        <f>56000*3</f>
        <v>168000</v>
      </c>
      <c r="E13" s="4">
        <f t="shared" si="0"/>
        <v>1004626.56</v>
      </c>
    </row>
    <row r="14" spans="1:5" x14ac:dyDescent="0.25">
      <c r="A14" s="2" t="s">
        <v>11</v>
      </c>
      <c r="B14" s="3">
        <v>67</v>
      </c>
      <c r="C14" s="4">
        <v>1304490</v>
      </c>
      <c r="D14" s="4">
        <v>0</v>
      </c>
      <c r="E14" s="4">
        <f t="shared" si="0"/>
        <v>1304490</v>
      </c>
    </row>
    <row r="15" spans="1:5" x14ac:dyDescent="0.25">
      <c r="A15" s="5" t="s">
        <v>22</v>
      </c>
      <c r="B15" s="5">
        <f>SUM(B10:B14)</f>
        <v>198</v>
      </c>
      <c r="C15" s="6">
        <f>SUM(C10:C14)</f>
        <v>11991257.560000001</v>
      </c>
      <c r="D15" s="6">
        <f>SUM(D10:D14)</f>
        <v>1774800</v>
      </c>
      <c r="E15" s="6">
        <f>SUM(E10:E14)</f>
        <v>13766057.560000001</v>
      </c>
    </row>
    <row r="16" spans="1:5" x14ac:dyDescent="0.25">
      <c r="C16" s="7"/>
      <c r="E16" s="9"/>
    </row>
    <row r="17" spans="1:5" x14ac:dyDescent="0.25">
      <c r="A17" s="8" t="s">
        <v>12</v>
      </c>
      <c r="C17" s="9"/>
    </row>
    <row r="18" spans="1:5" x14ac:dyDescent="0.25">
      <c r="C18" s="9"/>
      <c r="D18" s="9"/>
    </row>
    <row r="19" spans="1:5" x14ac:dyDescent="0.25">
      <c r="B19" s="9"/>
      <c r="C19" s="9"/>
      <c r="D19" s="9"/>
    </row>
    <row r="20" spans="1:5" x14ac:dyDescent="0.25">
      <c r="A20" s="10" t="s">
        <v>13</v>
      </c>
      <c r="B20" s="11"/>
      <c r="C20" s="10" t="s">
        <v>14</v>
      </c>
      <c r="D20" s="12" t="s">
        <v>18</v>
      </c>
      <c r="E20" s="11"/>
    </row>
    <row r="21" spans="1:5" x14ac:dyDescent="0.25">
      <c r="A21" s="13" t="s">
        <v>15</v>
      </c>
      <c r="B21" s="14"/>
      <c r="C21" s="13" t="s">
        <v>16</v>
      </c>
      <c r="D21" s="11" t="s">
        <v>17</v>
      </c>
      <c r="E21" s="11"/>
    </row>
    <row r="23" spans="1:5" x14ac:dyDescent="0.25">
      <c r="A23" s="16" t="s">
        <v>23</v>
      </c>
    </row>
    <row r="24" spans="1:5" ht="79.5" customHeight="1" x14ac:dyDescent="0.25">
      <c r="A24" s="17" t="s">
        <v>24</v>
      </c>
      <c r="B24" s="17"/>
      <c r="C24" s="17"/>
      <c r="D24" s="17"/>
      <c r="E24" s="17"/>
    </row>
  </sheetData>
  <mergeCells count="9">
    <mergeCell ref="A24:E24"/>
    <mergeCell ref="A2:E2"/>
    <mergeCell ref="A3:E3"/>
    <mergeCell ref="A4:E4"/>
    <mergeCell ref="A6:E6"/>
    <mergeCell ref="A8:A9"/>
    <mergeCell ref="B8:B9"/>
    <mergeCell ref="C8:D8"/>
    <mergeCell ref="E8:E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gigabyte</dc:creator>
  <cp:lastModifiedBy>VIRGILIO</cp:lastModifiedBy>
  <dcterms:created xsi:type="dcterms:W3CDTF">2019-12-11T01:44:27Z</dcterms:created>
  <dcterms:modified xsi:type="dcterms:W3CDTF">2020-03-14T03:47:28Z</dcterms:modified>
</cp:coreProperties>
</file>